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072"/>
  </bookViews>
  <sheets>
    <sheet name="ExpenditureReport_377655" sheetId="1" r:id="rId1"/>
  </sheets>
  <definedNames>
    <definedName name="_xlnm._FilterDatabase" localSheetId="0" hidden="1">ExpenditureReport_377655!$A$1:$G$56</definedName>
    <definedName name="_xlnm.Print_Titles" localSheetId="0">ExpenditureReport_377655!$1:$1</definedName>
  </definedNames>
  <calcPr calcId="145621"/>
</workbook>
</file>

<file path=xl/calcChain.xml><?xml version="1.0" encoding="utf-8"?>
<calcChain xmlns="http://schemas.openxmlformats.org/spreadsheetml/2006/main">
  <c r="D18" i="1" l="1"/>
  <c r="D56" i="1"/>
  <c r="D53" i="1"/>
  <c r="D23" i="1"/>
  <c r="D24" i="1"/>
  <c r="D40" i="1"/>
  <c r="D27" i="1"/>
  <c r="D28" i="1"/>
  <c r="D51" i="1"/>
  <c r="D44" i="1"/>
  <c r="D34" i="1"/>
  <c r="D42" i="1"/>
  <c r="D47" i="1"/>
  <c r="D33" i="1"/>
  <c r="D31" i="1"/>
  <c r="D41" i="1"/>
  <c r="D48" i="1"/>
  <c r="D55" i="1"/>
  <c r="D35" i="1"/>
  <c r="D45" i="1"/>
  <c r="D52" i="1"/>
  <c r="D37" i="1"/>
  <c r="D46" i="1"/>
  <c r="D30" i="1"/>
  <c r="D49" i="1"/>
  <c r="D39" i="1"/>
  <c r="D32" i="1"/>
  <c r="D38" i="1"/>
  <c r="D29" i="1"/>
  <c r="D26" i="1"/>
  <c r="D25" i="1"/>
  <c r="D43" i="1"/>
  <c r="D36" i="1"/>
  <c r="D9" i="1" l="1"/>
  <c r="D2" i="1"/>
  <c r="D12" i="1" l="1"/>
  <c r="D16" i="1"/>
  <c r="D21" i="1"/>
  <c r="D14" i="1"/>
  <c r="D15" i="1"/>
  <c r="D4" i="1"/>
  <c r="D7" i="1"/>
  <c r="D20" i="1"/>
  <c r="D11" i="1"/>
  <c r="D22" i="1"/>
  <c r="D5" i="1"/>
  <c r="D13" i="1"/>
  <c r="D8" i="1"/>
  <c r="D19" i="1"/>
  <c r="D17" i="1"/>
  <c r="D6" i="1"/>
  <c r="D10" i="1"/>
  <c r="D54" i="1"/>
  <c r="D50" i="1"/>
  <c r="D3" i="1"/>
</calcChain>
</file>

<file path=xl/sharedStrings.xml><?xml version="1.0" encoding="utf-8"?>
<sst xmlns="http://schemas.openxmlformats.org/spreadsheetml/2006/main" count="170" uniqueCount="122">
  <si>
    <t>Title</t>
  </si>
  <si>
    <t>Publisher</t>
  </si>
  <si>
    <t>PubDate</t>
  </si>
  <si>
    <t>eISBN13</t>
  </si>
  <si>
    <t>Acute Medicine : A Practical Guide to the Management of Medical Emergencies</t>
  </si>
  <si>
    <t>John Wiley &amp; Sons, Incorporated</t>
  </si>
  <si>
    <t>Adverse Drug Interactions : A Handbook for Prescribers, Second Edition</t>
  </si>
  <si>
    <t>CRC Press</t>
  </si>
  <si>
    <t>Basic Statistics and Epidemiology : A Practical Guide, Fourth Edition</t>
  </si>
  <si>
    <t>Advanced Consulting in Family Medicine : The Consultation Expertise Model</t>
  </si>
  <si>
    <t>Advanced Paediatric Life Support : A Practical Approach to Emergencies</t>
  </si>
  <si>
    <t>ABC of Diabetes</t>
  </si>
  <si>
    <t>ABC of Hypertension</t>
  </si>
  <si>
    <t>Bailey &amp; Love's Short Practice of Surgery 26E</t>
  </si>
  <si>
    <t>ABC of Sexually Transmitted Infections</t>
  </si>
  <si>
    <t>Browse's Introduction to the Investigation and Management of Surgical Disease</t>
  </si>
  <si>
    <t>ABC of Emergency Differential Diagnosis</t>
  </si>
  <si>
    <t>Acute Medicine : Clinical Cases Uncovered</t>
  </si>
  <si>
    <t>ABC of Imaging in Trauma</t>
  </si>
  <si>
    <t>Ayliffe's Control of Healthcare-Associated Infection Fifth Edition : A Practical Handbook</t>
  </si>
  <si>
    <t>ABC of One to Seven</t>
  </si>
  <si>
    <t>ABC of Asthma</t>
  </si>
  <si>
    <t>Alcohol and Drug Misuse : A Handbook for Students and Health Professionals</t>
  </si>
  <si>
    <t>Taylor and Francis</t>
  </si>
  <si>
    <t>ABC of Geriatric Medicine</t>
  </si>
  <si>
    <t>ABC of Palliative Care</t>
  </si>
  <si>
    <t>The Heart and Circulation : An Integrative Model</t>
  </si>
  <si>
    <t>Springer London</t>
  </si>
  <si>
    <t>Public Health Informatics and Information Systems</t>
  </si>
  <si>
    <t>ABC of Clinical Reasoning</t>
  </si>
  <si>
    <t>URL</t>
  </si>
  <si>
    <t>https://ebookcentral.proquest.com/lib/oxford/detail.action?docID=4852987</t>
  </si>
  <si>
    <t>https://ebookcentral.proquest.com/lib/oxford/detail.action?docID=4746880</t>
  </si>
  <si>
    <t>https://ebookcentral.proquest.com/lib/oxford/detail.action?docID=4711489</t>
  </si>
  <si>
    <t>https://ebookcentral.proquest.com/lib/oxford/detail.action?docID=4711371</t>
  </si>
  <si>
    <t>https://ebookcentral.proquest.com/lib/oxford/detail.action?docID=4413724</t>
  </si>
  <si>
    <t>https://ebookcentral.proquest.com/lib/oxford/detail.action?docID=4039246</t>
  </si>
  <si>
    <t>https://ebookcentral.proquest.com/lib/oxford/detail.action?docID=1819338</t>
  </si>
  <si>
    <t>https://ebookcentral.proquest.com/lib/oxford/detail.action?docID=1563123</t>
  </si>
  <si>
    <t>https://ebookcentral.proquest.com/lib/oxford/detail.action?docID=822480</t>
  </si>
  <si>
    <t>https://ebookcentral.proquest.com/lib/oxford/detail.action?docID=615869</t>
  </si>
  <si>
    <t>https://ebookcentral.proquest.com/lib/oxford/detail.action?docID=589214</t>
  </si>
  <si>
    <t>https://ebookcentral.proquest.com/lib/oxford/detail.action?docID=565092</t>
  </si>
  <si>
    <t>https://ebookcentral.proquest.com/lib/oxford/detail.action?docID=564980</t>
  </si>
  <si>
    <t>https://ebookcentral.proquest.com/lib/oxford/detail.action?docID=564667</t>
  </si>
  <si>
    <t>https://ebookcentral.proquest.com/lib/oxford/detail.action?docID=547177</t>
  </si>
  <si>
    <t>https://ebookcentral.proquest.com/lib/oxford/detail.action?docID=514405</t>
  </si>
  <si>
    <t>https://ebookcentral.proquest.com/lib/oxford/detail.action?docID=432815</t>
  </si>
  <si>
    <t>https://ebookcentral.proquest.com/lib/oxford/detail.action?docID=428212</t>
  </si>
  <si>
    <t>https://ebookcentral.proquest.com/lib/oxford/detail.action?docID=284098</t>
  </si>
  <si>
    <t>https://ebookcentral.proquest.com/lib/oxford/detail.action?docID=1398382</t>
  </si>
  <si>
    <t>https://ebookcentral.proquest.com/lib/oxford/detail.action?docID=1592847</t>
  </si>
  <si>
    <t>https://ebookcentral.proquest.com/lib/oxford/detail.action?docID=4530417</t>
  </si>
  <si>
    <t>Lecture Notes Clinical Biochemistry</t>
  </si>
  <si>
    <t>Medical Pharmacology at a Glance</t>
  </si>
  <si>
    <t>Chest X-Ray Made Easy E-Book</t>
  </si>
  <si>
    <t>Clinical Dermatology</t>
  </si>
  <si>
    <t>Critical Care Medicine at a Glance</t>
  </si>
  <si>
    <t>Lecture Notes: Paediatrics</t>
  </si>
  <si>
    <t>Haematology at a Glance</t>
  </si>
  <si>
    <t>Lecture Notes: Psychiatry</t>
  </si>
  <si>
    <t>Physics in Biology and Medicine</t>
  </si>
  <si>
    <t>Emery's Elements of Medical Genetics E-Book</t>
  </si>
  <si>
    <t>Obstetrics and Gynaecology</t>
  </si>
  <si>
    <t>Lecture Notes Ophthalmology</t>
  </si>
  <si>
    <t>Teaching and Learning Communication Skills in Medicine, Second Edition</t>
  </si>
  <si>
    <t>Notes on Medical Microbiology E-Book : Including Virology, Mycology and Parasitology</t>
  </si>
  <si>
    <t>Kumar and Clark's Clinical Medicine E-Book</t>
  </si>
  <si>
    <t>The Renal System at a Glance</t>
  </si>
  <si>
    <t>Paediatrics at a Glance</t>
  </si>
  <si>
    <t>Mary Sheridan's From Birth to Five Years: Children's Developmental Progress</t>
  </si>
  <si>
    <t>General Surgery</t>
  </si>
  <si>
    <t>Hoffbrand's Essential Haematology</t>
  </si>
  <si>
    <t>Ophthalmology E-Book : An Illustrated Colour Text</t>
  </si>
  <si>
    <t>McRae's Orthopaedic Trauma and Emergency Fracture Management</t>
  </si>
  <si>
    <t>How the Immune System Works</t>
  </si>
  <si>
    <t>Neonatology at a Glance</t>
  </si>
  <si>
    <t>Rutter's Child and Adolescent Psychiatry</t>
  </si>
  <si>
    <t>Crash Course: Metabolism and Nutrition Updated Edition: E-Book</t>
  </si>
  <si>
    <t>Crash Course: Infectious Diseases - E-Book</t>
  </si>
  <si>
    <t>Lecture Notes: Respiratory Medicine</t>
  </si>
  <si>
    <t>Catch Up Chemistry, second edition : For the Life and Medical Sciences</t>
  </si>
  <si>
    <t>Catch Up Biology, second edition : For the Medical Sciences</t>
  </si>
  <si>
    <t>Textbook of Orthopaedics, Trauma and Rheumatology E-Book</t>
  </si>
  <si>
    <t>Treatment of Cancer Sixth Edition</t>
  </si>
  <si>
    <t>Anatomy at a Glance</t>
  </si>
  <si>
    <t>Elsevier Health Sciences</t>
  </si>
  <si>
    <t>Elsevier Science</t>
  </si>
  <si>
    <t>Scion Publishing</t>
  </si>
  <si>
    <t>https://ebookcentral.proquest.com/lib/oxford/detail.action?docID=4917487</t>
  </si>
  <si>
    <t>https://ebookcentral.proquest.com/lib/oxford/detail.action?docID=4182984</t>
  </si>
  <si>
    <t>https://ebookcentral.proquest.com/lib/oxford/detail.action?docID=2110704</t>
  </si>
  <si>
    <t>https://ebookcentral.proquest.com/lib/oxford/detail.action?docID=1847931</t>
  </si>
  <si>
    <t>https://ebookcentral.proquest.com/lib/oxford/detail.action?docID=1765075</t>
  </si>
  <si>
    <t>https://ebookcentral.proquest.com/lib/oxford/detail.action?docID=1586581</t>
  </si>
  <si>
    <t>https://ebookcentral.proquest.com/lib/oxford/detail.action?docID=1568768</t>
  </si>
  <si>
    <t>https://ebookcentral.proquest.com/lib/oxford/detail.action?docID=1481184</t>
  </si>
  <si>
    <t>https://ebookcentral.proquest.com/lib/oxford/detail.action?docID=328309</t>
  </si>
  <si>
    <t>https://ebookcentral.proquest.com/lib/oxford/detail.action?docID=4753367</t>
  </si>
  <si>
    <t>https://ebookcentral.proquest.com/lib/oxford/detail.action?docID=4731592</t>
  </si>
  <si>
    <t>https://ebookcentral.proquest.com/lib/oxford/detail.action?docID=4711451</t>
  </si>
  <si>
    <t>https://ebookcentral.proquest.com/lib/oxford/detail.action?docID=4711378</t>
  </si>
  <si>
    <t>https://ebookcentral.proquest.com/lib/oxford/detail.action?docID=4683213</t>
  </si>
  <si>
    <t>https://ebookcentral.proquest.com/lib/oxford/detail.action?docID=4676140</t>
  </si>
  <si>
    <t>https://ebookcentral.proquest.com/lib/oxford/detail.action?docID=4617587</t>
  </si>
  <si>
    <t>https://ebookcentral.proquest.com/lib/oxford/detail.action?docID=4519244</t>
  </si>
  <si>
    <t>https://ebookcentral.proquest.com/lib/oxford/detail.action?docID=4517614</t>
  </si>
  <si>
    <t>https://ebookcentral.proquest.com/lib/oxford/detail.action?docID=4455261</t>
  </si>
  <si>
    <t>https://ebookcentral.proquest.com/lib/oxford/detail.action?docID=4435977</t>
  </si>
  <si>
    <t>https://ebookcentral.proquest.com/lib/oxford/detail.action?docID=4336123</t>
  </si>
  <si>
    <t>https://ebookcentral.proquest.com/lib/oxford/detail.action?docID=4187470</t>
  </si>
  <si>
    <t>https://ebookcentral.proquest.com/lib/oxford/detail.action?docID=4183013</t>
  </si>
  <si>
    <t>https://ebookcentral.proquest.com/lib/oxford/detail.action?docID=4038516</t>
  </si>
  <si>
    <t>https://ebookcentral.proquest.com/lib/oxford/detail.action?docID=4034714</t>
  </si>
  <si>
    <t>https://ebookcentral.proquest.com/lib/oxford/detail.action?docID=3563726</t>
  </si>
  <si>
    <t>https://ebookcentral.proquest.com/lib/oxford/detail.action?docID=2072112</t>
  </si>
  <si>
    <t>https://ebookcentral.proquest.com/lib/oxford/detail.action?docID=1998745</t>
  </si>
  <si>
    <t>https://ebookcentral.proquest.com/lib/oxford/detail.action?docID=1883669</t>
  </si>
  <si>
    <t>https://ebookcentral.proquest.com/lib/oxford/detail.action?docID=1883668</t>
  </si>
  <si>
    <t>https://ebookcentral.proquest.com/lib/oxford/detail.action?docID=1724304</t>
  </si>
  <si>
    <t>https://ebookcentral.proquest.com/lib/oxford/detail.action?docID=1645626</t>
  </si>
  <si>
    <t>https://ebookcentral.proquest.com/lib/oxford/detail.action?docID=822541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</si>
</sst>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8" fillId="0" borderId="0" xfId="42" applyAlignment="1">
      <alignment vertical="center"/>
    </xf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bookcentral.proquest.com/lib/oxford/detail.action?docID=4711371" TargetMode="External"/><Relationship Id="rId18" Type="http://schemas.openxmlformats.org/officeDocument/2006/relationships/hyperlink" Target="https://ebookcentral.proquest.com/lib/oxford/detail.action?docID=564667" TargetMode="External"/><Relationship Id="rId26" Type="http://schemas.openxmlformats.org/officeDocument/2006/relationships/hyperlink" Target="https://ebookcentral.proquest.com/lib/oxford/detail.action?docID=2072112" TargetMode="External"/><Relationship Id="rId39" Type="http://schemas.openxmlformats.org/officeDocument/2006/relationships/hyperlink" Target="https://ebookcentral.proquest.com/lib/oxford/detail.action?docID=1998745" TargetMode="External"/><Relationship Id="rId21" Type="http://schemas.openxmlformats.org/officeDocument/2006/relationships/hyperlink" Target="https://ebookcentral.proquest.com/lib/oxford/detail.action?docID=615869" TargetMode="External"/><Relationship Id="rId34" Type="http://schemas.openxmlformats.org/officeDocument/2006/relationships/hyperlink" Target="https://ebookcentral.proquest.com/lib/oxford/detail.action?docID=4676140" TargetMode="External"/><Relationship Id="rId42" Type="http://schemas.openxmlformats.org/officeDocument/2006/relationships/hyperlink" Target="https://ebookcentral.proquest.com/lib/oxford/detail.action?docID=4182984" TargetMode="External"/><Relationship Id="rId47" Type="http://schemas.openxmlformats.org/officeDocument/2006/relationships/hyperlink" Target="https://ebookcentral.proquest.com/lib/oxford/detail.action?docID=4519244" TargetMode="External"/><Relationship Id="rId50" Type="http://schemas.openxmlformats.org/officeDocument/2006/relationships/hyperlink" Target="https://ebookcentral.proquest.com/lib/oxford/detail.action?docID=4034714" TargetMode="External"/><Relationship Id="rId55" Type="http://schemas.openxmlformats.org/officeDocument/2006/relationships/hyperlink" Target="https://ebookcentral.proquest.com/lib/oxford/detail.action?docID=1645626" TargetMode="External"/><Relationship Id="rId7" Type="http://schemas.openxmlformats.org/officeDocument/2006/relationships/hyperlink" Target="https://ebookcentral.proquest.com/lib/oxford/detail.action?docID=564980" TargetMode="External"/><Relationship Id="rId12" Type="http://schemas.openxmlformats.org/officeDocument/2006/relationships/hyperlink" Target="https://ebookcentral.proquest.com/lib/oxford/detail.action?docID=565092" TargetMode="External"/><Relationship Id="rId17" Type="http://schemas.openxmlformats.org/officeDocument/2006/relationships/hyperlink" Target="https://ebookcentral.proquest.com/lib/oxford/detail.action?docID=822541" TargetMode="External"/><Relationship Id="rId25" Type="http://schemas.openxmlformats.org/officeDocument/2006/relationships/hyperlink" Target="https://ebookcentral.proquest.com/lib/oxford/detail.action?docID=1847931" TargetMode="External"/><Relationship Id="rId33" Type="http://schemas.openxmlformats.org/officeDocument/2006/relationships/hyperlink" Target="https://ebookcentral.proquest.com/lib/oxford/detail.action?docID=4183013" TargetMode="External"/><Relationship Id="rId38" Type="http://schemas.openxmlformats.org/officeDocument/2006/relationships/hyperlink" Target="https://ebookcentral.proquest.com/lib/oxford/detail.action?docID=1481184" TargetMode="External"/><Relationship Id="rId46" Type="http://schemas.openxmlformats.org/officeDocument/2006/relationships/hyperlink" Target="https://ebookcentral.proquest.com/lib/oxford/detail.action?docID=4336123" TargetMode="External"/><Relationship Id="rId2" Type="http://schemas.openxmlformats.org/officeDocument/2006/relationships/hyperlink" Target="https://ebookcentral.proquest.com/lib/oxford/detail.action?docID=4530417" TargetMode="External"/><Relationship Id="rId16" Type="http://schemas.openxmlformats.org/officeDocument/2006/relationships/hyperlink" Target="https://ebookcentral.proquest.com/lib/oxford/detail.action?docID=432815" TargetMode="External"/><Relationship Id="rId20" Type="http://schemas.openxmlformats.org/officeDocument/2006/relationships/hyperlink" Target="https://ebookcentral.proquest.com/lib/oxford/detail.action?docID=4711489" TargetMode="External"/><Relationship Id="rId29" Type="http://schemas.openxmlformats.org/officeDocument/2006/relationships/hyperlink" Target="https://ebookcentral.proquest.com/lib/oxford/detail.action?docID=4753367" TargetMode="External"/><Relationship Id="rId41" Type="http://schemas.openxmlformats.org/officeDocument/2006/relationships/hyperlink" Target="https://ebookcentral.proquest.com/lib/oxford/detail.action?docID=4187470" TargetMode="External"/><Relationship Id="rId54" Type="http://schemas.openxmlformats.org/officeDocument/2006/relationships/hyperlink" Target="https://ebookcentral.proquest.com/lib/oxford/detail.action?docID=4617587" TargetMode="External"/><Relationship Id="rId1" Type="http://schemas.openxmlformats.org/officeDocument/2006/relationships/hyperlink" Target="https://ebookcentral.proquest.com/lib/oxford/detail.action?docID=514405" TargetMode="External"/><Relationship Id="rId6" Type="http://schemas.openxmlformats.org/officeDocument/2006/relationships/hyperlink" Target="https://ebookcentral.proquest.com/lib/oxford/detail.action?docID=1819338" TargetMode="External"/><Relationship Id="rId11" Type="http://schemas.openxmlformats.org/officeDocument/2006/relationships/hyperlink" Target="https://ebookcentral.proquest.com/lib/oxford/detail.action?docID=4852987" TargetMode="External"/><Relationship Id="rId24" Type="http://schemas.openxmlformats.org/officeDocument/2006/relationships/hyperlink" Target="https://ebookcentral.proquest.com/lib/oxford/detail.action?docID=2110704" TargetMode="External"/><Relationship Id="rId32" Type="http://schemas.openxmlformats.org/officeDocument/2006/relationships/hyperlink" Target="https://ebookcentral.proquest.com/lib/oxford/detail.action?docID=4435977" TargetMode="External"/><Relationship Id="rId37" Type="http://schemas.openxmlformats.org/officeDocument/2006/relationships/hyperlink" Target="https://ebookcentral.proquest.com/lib/oxford/detail.action?docID=1586581" TargetMode="External"/><Relationship Id="rId40" Type="http://schemas.openxmlformats.org/officeDocument/2006/relationships/hyperlink" Target="https://ebookcentral.proquest.com/lib/oxford/detail.action?docID=4517614" TargetMode="External"/><Relationship Id="rId45" Type="http://schemas.openxmlformats.org/officeDocument/2006/relationships/hyperlink" Target="https://ebookcentral.proquest.com/lib/oxford/detail.action?docID=4731592" TargetMode="External"/><Relationship Id="rId53" Type="http://schemas.openxmlformats.org/officeDocument/2006/relationships/hyperlink" Target="https://ebookcentral.proquest.com/lib/oxford/detail.action?docID=1398382" TargetMode="External"/><Relationship Id="rId5" Type="http://schemas.openxmlformats.org/officeDocument/2006/relationships/hyperlink" Target="https://ebookcentral.proquest.com/lib/oxford/detail.action?docID=428212" TargetMode="External"/><Relationship Id="rId15" Type="http://schemas.openxmlformats.org/officeDocument/2006/relationships/hyperlink" Target="https://ebookcentral.proquest.com/lib/oxford/detail.action?docID=4746880" TargetMode="External"/><Relationship Id="rId23" Type="http://schemas.openxmlformats.org/officeDocument/2006/relationships/hyperlink" Target="https://ebookcentral.proquest.com/lib/oxford/detail.action?docID=1883669" TargetMode="External"/><Relationship Id="rId28" Type="http://schemas.openxmlformats.org/officeDocument/2006/relationships/hyperlink" Target="https://ebookcentral.proquest.com/lib/oxford/detail.action?docID=1765075" TargetMode="External"/><Relationship Id="rId36" Type="http://schemas.openxmlformats.org/officeDocument/2006/relationships/hyperlink" Target="https://ebookcentral.proquest.com/lib/oxford/detail.action?docID=4711451" TargetMode="External"/><Relationship Id="rId49" Type="http://schemas.openxmlformats.org/officeDocument/2006/relationships/hyperlink" Target="https://ebookcentral.proquest.com/lib/oxford/detail.action?docID=1592847" TargetMode="External"/><Relationship Id="rId10" Type="http://schemas.openxmlformats.org/officeDocument/2006/relationships/hyperlink" Target="https://ebookcentral.proquest.com/lib/oxford/detail.action?docID=822480" TargetMode="External"/><Relationship Id="rId19" Type="http://schemas.openxmlformats.org/officeDocument/2006/relationships/hyperlink" Target="https://ebookcentral.proquest.com/lib/oxford/detail.action?docID=1563123" TargetMode="External"/><Relationship Id="rId31" Type="http://schemas.openxmlformats.org/officeDocument/2006/relationships/hyperlink" Target="https://ebookcentral.proquest.com/lib/oxford/detail.action?docID=1568768" TargetMode="External"/><Relationship Id="rId44" Type="http://schemas.openxmlformats.org/officeDocument/2006/relationships/hyperlink" Target="https://ebookcentral.proquest.com/lib/oxford/detail.action?docID=4683213" TargetMode="External"/><Relationship Id="rId52" Type="http://schemas.openxmlformats.org/officeDocument/2006/relationships/hyperlink" Target="https://ebookcentral.proquest.com/lib/oxford/detail.action?docID=1724304" TargetMode="External"/><Relationship Id="rId4" Type="http://schemas.openxmlformats.org/officeDocument/2006/relationships/hyperlink" Target="https://ebookcentral.proquest.com/lib/oxford/detail.action?docID=589214" TargetMode="External"/><Relationship Id="rId9" Type="http://schemas.openxmlformats.org/officeDocument/2006/relationships/hyperlink" Target="https://ebookcentral.proquest.com/lib/oxford/detail.action?docID=284098" TargetMode="External"/><Relationship Id="rId14" Type="http://schemas.openxmlformats.org/officeDocument/2006/relationships/hyperlink" Target="https://ebookcentral.proquest.com/lib/oxford/detail.action?docID=4413724" TargetMode="External"/><Relationship Id="rId22" Type="http://schemas.openxmlformats.org/officeDocument/2006/relationships/hyperlink" Target="https://ebookcentral.proquest.com/lib/oxford/detail.action?docID=1883668" TargetMode="External"/><Relationship Id="rId27" Type="http://schemas.openxmlformats.org/officeDocument/2006/relationships/hyperlink" Target="https://ebookcentral.proquest.com/lib/oxford/detail.action?docID=3563726" TargetMode="External"/><Relationship Id="rId30" Type="http://schemas.openxmlformats.org/officeDocument/2006/relationships/hyperlink" Target="https://ebookcentral.proquest.com/lib/oxford/detail.action?docID=4455261" TargetMode="External"/><Relationship Id="rId35" Type="http://schemas.openxmlformats.org/officeDocument/2006/relationships/hyperlink" Target="https://ebookcentral.proquest.com/lib/oxford/detail.action?docID=4917487" TargetMode="External"/><Relationship Id="rId43" Type="http://schemas.openxmlformats.org/officeDocument/2006/relationships/hyperlink" Target="https://ebookcentral.proquest.com/lib/oxford/detail.action?docID=4038516" TargetMode="External"/><Relationship Id="rId48" Type="http://schemas.openxmlformats.org/officeDocument/2006/relationships/hyperlink" Target="https://ebookcentral.proquest.com/lib/oxford/detail.action?docID=328309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ebookcentral.proquest.com/lib/oxford/detail.action?docID=547177" TargetMode="External"/><Relationship Id="rId51" Type="http://schemas.openxmlformats.org/officeDocument/2006/relationships/hyperlink" Target="https://ebookcentral.proquest.com/lib/oxford/detail.action?docID=4711378" TargetMode="External"/><Relationship Id="rId3" Type="http://schemas.openxmlformats.org/officeDocument/2006/relationships/hyperlink" Target="https://ebookcentral.proquest.com/lib/oxford/detail.action?docID=4039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Normal="100" workbookViewId="0">
      <pane ySplit="1" topLeftCell="A45" activePane="bottomLeft" state="frozen"/>
      <selection pane="bottomLeft" activeCell="E45" sqref="E45"/>
    </sheetView>
  </sheetViews>
  <sheetFormatPr defaultColWidth="9.109375" defaultRowHeight="30.75" customHeight="1" x14ac:dyDescent="0.3"/>
  <cols>
    <col min="1" max="1" width="53.33203125" style="4" customWidth="1"/>
    <col min="2" max="2" width="30.88671875" style="3" bestFit="1" customWidth="1"/>
    <col min="3" max="3" width="10.6640625" style="3" bestFit="1" customWidth="1"/>
    <col min="4" max="4" width="14.109375" style="3" bestFit="1" customWidth="1"/>
    <col min="5" max="5" width="70.33203125" style="3" bestFit="1" customWidth="1"/>
    <col min="6" max="16384" width="9.109375" style="3"/>
  </cols>
  <sheetData>
    <row r="1" spans="1:5" ht="30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30</v>
      </c>
    </row>
    <row r="2" spans="1:5" ht="30.75" customHeight="1" x14ac:dyDescent="0.3">
      <c r="A2" s="4" t="s">
        <v>21</v>
      </c>
      <c r="B2" s="3" t="s">
        <v>5</v>
      </c>
      <c r="C2" s="5">
        <v>40231</v>
      </c>
      <c r="D2" s="3" t="str">
        <f>"9781444316988"</f>
        <v>9781444316988</v>
      </c>
      <c r="E2" s="6" t="s">
        <v>46</v>
      </c>
    </row>
    <row r="3" spans="1:5" ht="30.75" customHeight="1" x14ac:dyDescent="0.3">
      <c r="A3" s="4" t="s">
        <v>29</v>
      </c>
      <c r="B3" s="3" t="s">
        <v>5</v>
      </c>
      <c r="C3" s="5">
        <v>42509</v>
      </c>
      <c r="D3" s="3" t="str">
        <f>"9781119059103"</f>
        <v>9781119059103</v>
      </c>
      <c r="E3" s="6" t="s">
        <v>52</v>
      </c>
    </row>
    <row r="4" spans="1:5" ht="30.75" customHeight="1" x14ac:dyDescent="0.3">
      <c r="A4" s="4" t="s">
        <v>11</v>
      </c>
      <c r="B4" s="3" t="s">
        <v>5</v>
      </c>
      <c r="C4" s="5">
        <v>42272</v>
      </c>
      <c r="D4" s="3" t="str">
        <f>"9781118850565"</f>
        <v>9781118850565</v>
      </c>
      <c r="E4" s="6" t="s">
        <v>36</v>
      </c>
    </row>
    <row r="5" spans="1:5" ht="30.75" customHeight="1" x14ac:dyDescent="0.3">
      <c r="A5" s="4" t="s">
        <v>16</v>
      </c>
      <c r="B5" s="3" t="s">
        <v>5</v>
      </c>
      <c r="C5" s="5">
        <v>40403</v>
      </c>
      <c r="D5" s="3" t="str">
        <f>"9781444391251"</f>
        <v>9781444391251</v>
      </c>
      <c r="E5" s="6" t="s">
        <v>41</v>
      </c>
    </row>
    <row r="6" spans="1:5" ht="30.75" customHeight="1" x14ac:dyDescent="0.3">
      <c r="A6" s="4" t="s">
        <v>24</v>
      </c>
      <c r="B6" s="3" t="s">
        <v>5</v>
      </c>
      <c r="C6" s="5">
        <v>39510</v>
      </c>
      <c r="D6" s="3" t="str">
        <f>"9781444312447"</f>
        <v>9781444312447</v>
      </c>
      <c r="E6" s="6" t="s">
        <v>48</v>
      </c>
    </row>
    <row r="7" spans="1:5" ht="30.75" customHeight="1" x14ac:dyDescent="0.3">
      <c r="A7" s="4" t="s">
        <v>12</v>
      </c>
      <c r="B7" s="3" t="s">
        <v>5</v>
      </c>
      <c r="C7" s="5">
        <v>41927</v>
      </c>
      <c r="D7" s="3" t="str">
        <f>"9781118592595"</f>
        <v>9781118592595</v>
      </c>
      <c r="E7" s="6" t="s">
        <v>37</v>
      </c>
    </row>
    <row r="8" spans="1:5" ht="30.75" customHeight="1" x14ac:dyDescent="0.3">
      <c r="A8" s="4" t="s">
        <v>18</v>
      </c>
      <c r="B8" s="3" t="s">
        <v>5</v>
      </c>
      <c r="C8" s="5">
        <v>40486</v>
      </c>
      <c r="D8" s="3" t="str">
        <f>"9781444391268"</f>
        <v>9781444391268</v>
      </c>
      <c r="E8" s="6" t="s">
        <v>43</v>
      </c>
    </row>
    <row r="9" spans="1:5" ht="30.75" customHeight="1" x14ac:dyDescent="0.3">
      <c r="A9" s="4" t="s">
        <v>20</v>
      </c>
      <c r="B9" s="3" t="s">
        <v>5</v>
      </c>
      <c r="C9" s="5">
        <v>40078</v>
      </c>
      <c r="D9" s="3" t="str">
        <f>"9781444316865"</f>
        <v>9781444316865</v>
      </c>
      <c r="E9" s="6" t="s">
        <v>45</v>
      </c>
    </row>
    <row r="10" spans="1:5" ht="30.75" customHeight="1" x14ac:dyDescent="0.3">
      <c r="A10" s="4" t="s">
        <v>25</v>
      </c>
      <c r="B10" s="3" t="s">
        <v>5</v>
      </c>
      <c r="C10" s="5">
        <v>38940</v>
      </c>
      <c r="D10" s="3" t="str">
        <f>"9781405171366"</f>
        <v>9781405171366</v>
      </c>
      <c r="E10" s="7" t="s">
        <v>49</v>
      </c>
    </row>
    <row r="11" spans="1:5" ht="30.75" customHeight="1" x14ac:dyDescent="0.3">
      <c r="A11" s="4" t="s">
        <v>14</v>
      </c>
      <c r="B11" s="3" t="s">
        <v>5</v>
      </c>
      <c r="C11" s="5">
        <v>40868</v>
      </c>
      <c r="D11" s="3" t="str">
        <f>"9781118293683"</f>
        <v>9781118293683</v>
      </c>
      <c r="E11" s="6" t="s">
        <v>39</v>
      </c>
    </row>
    <row r="12" spans="1:5" ht="30.75" customHeight="1" x14ac:dyDescent="0.3">
      <c r="A12" s="4" t="s">
        <v>4</v>
      </c>
      <c r="B12" s="3" t="s">
        <v>5</v>
      </c>
      <c r="C12" s="5">
        <v>42852</v>
      </c>
      <c r="D12" s="3" t="str">
        <f>"9781118644263"</f>
        <v>9781118644263</v>
      </c>
      <c r="E12" s="6" t="s">
        <v>31</v>
      </c>
    </row>
    <row r="13" spans="1:5" ht="30.75" customHeight="1" x14ac:dyDescent="0.3">
      <c r="A13" s="4" t="s">
        <v>17</v>
      </c>
      <c r="B13" s="3" t="s">
        <v>5</v>
      </c>
      <c r="C13" s="5">
        <v>40303</v>
      </c>
      <c r="D13" s="3" t="str">
        <f>"9781444327212"</f>
        <v>9781444327212</v>
      </c>
      <c r="E13" s="6" t="s">
        <v>42</v>
      </c>
    </row>
    <row r="14" spans="1:5" ht="30.75" customHeight="1" x14ac:dyDescent="0.3">
      <c r="A14" s="4" t="s">
        <v>9</v>
      </c>
      <c r="B14" s="3" t="s">
        <v>7</v>
      </c>
      <c r="C14" s="5">
        <v>39838</v>
      </c>
      <c r="D14" s="3" t="str">
        <f>"9781138030923"</f>
        <v>9781138030923</v>
      </c>
      <c r="E14" s="6" t="s">
        <v>34</v>
      </c>
    </row>
    <row r="15" spans="1:5" ht="30.75" customHeight="1" x14ac:dyDescent="0.3">
      <c r="A15" s="4" t="s">
        <v>10</v>
      </c>
      <c r="B15" s="3" t="s">
        <v>5</v>
      </c>
      <c r="C15" s="5">
        <v>42417</v>
      </c>
      <c r="D15" s="3" t="str">
        <f>"9781118947845"</f>
        <v>9781118947845</v>
      </c>
      <c r="E15" s="6" t="s">
        <v>35</v>
      </c>
    </row>
    <row r="16" spans="1:5" ht="30.75" customHeight="1" x14ac:dyDescent="0.3">
      <c r="A16" s="4" t="s">
        <v>6</v>
      </c>
      <c r="B16" s="3" t="s">
        <v>7</v>
      </c>
      <c r="C16" s="5">
        <v>42465</v>
      </c>
      <c r="D16" s="3" t="str">
        <f>"9781482236224"</f>
        <v>9781482236224</v>
      </c>
      <c r="E16" s="6" t="s">
        <v>32</v>
      </c>
    </row>
    <row r="17" spans="1:5" ht="30.75" customHeight="1" x14ac:dyDescent="0.3">
      <c r="A17" s="4" t="s">
        <v>22</v>
      </c>
      <c r="B17" s="3" t="s">
        <v>23</v>
      </c>
      <c r="C17" s="5">
        <v>39717</v>
      </c>
      <c r="D17" s="3" t="str">
        <f>"9780203871171"</f>
        <v>9780203871171</v>
      </c>
      <c r="E17" s="6" t="s">
        <v>47</v>
      </c>
    </row>
    <row r="18" spans="1:5" ht="30.75" customHeight="1" x14ac:dyDescent="0.3">
      <c r="A18" s="4" t="s">
        <v>85</v>
      </c>
      <c r="B18" s="3" t="s">
        <v>5</v>
      </c>
      <c r="C18" s="5">
        <v>40868</v>
      </c>
      <c r="D18" s="3" t="str">
        <f>"9781118297087"</f>
        <v>9781118297087</v>
      </c>
      <c r="E18" s="6" t="s">
        <v>121</v>
      </c>
    </row>
    <row r="19" spans="1:5" ht="30.75" customHeight="1" x14ac:dyDescent="0.3">
      <c r="A19" s="4" t="s">
        <v>19</v>
      </c>
      <c r="B19" s="3" t="s">
        <v>7</v>
      </c>
      <c r="C19" s="5">
        <v>39962</v>
      </c>
      <c r="D19" s="3" t="str">
        <f>"9781444113075"</f>
        <v>9781444113075</v>
      </c>
      <c r="E19" s="6" t="s">
        <v>44</v>
      </c>
    </row>
    <row r="20" spans="1:5" ht="30.75" customHeight="1" x14ac:dyDescent="0.3">
      <c r="A20" s="4" t="s">
        <v>13</v>
      </c>
      <c r="B20" s="3" t="s">
        <v>7</v>
      </c>
      <c r="C20" s="5">
        <v>41394</v>
      </c>
      <c r="D20" s="3" t="str">
        <f>"9781444165029"</f>
        <v>9781444165029</v>
      </c>
      <c r="E20" s="7" t="s">
        <v>38</v>
      </c>
    </row>
    <row r="21" spans="1:5" ht="30.75" customHeight="1" x14ac:dyDescent="0.3">
      <c r="A21" s="4" t="s">
        <v>8</v>
      </c>
      <c r="B21" s="3" t="s">
        <v>7</v>
      </c>
      <c r="C21" s="5">
        <v>42452</v>
      </c>
      <c r="D21" s="3" t="str">
        <f>"9781498783545"</f>
        <v>9781498783545</v>
      </c>
      <c r="E21" s="6" t="s">
        <v>33</v>
      </c>
    </row>
    <row r="22" spans="1:5" ht="30.75" customHeight="1" x14ac:dyDescent="0.3">
      <c r="A22" s="4" t="s">
        <v>15</v>
      </c>
      <c r="B22" s="3" t="s">
        <v>7</v>
      </c>
      <c r="C22" s="5">
        <v>40417</v>
      </c>
      <c r="D22" s="3" t="str">
        <f>"9781444128307"</f>
        <v>9781444128307</v>
      </c>
      <c r="E22" s="6" t="s">
        <v>40</v>
      </c>
    </row>
    <row r="23" spans="1:5" ht="30.75" customHeight="1" x14ac:dyDescent="0.3">
      <c r="A23" s="4" t="s">
        <v>82</v>
      </c>
      <c r="B23" s="3" t="s">
        <v>88</v>
      </c>
      <c r="C23" s="5">
        <v>41435</v>
      </c>
      <c r="D23" s="3" t="str">
        <f>"9781907904592"</f>
        <v>9781907904592</v>
      </c>
      <c r="E23" s="6" t="s">
        <v>118</v>
      </c>
    </row>
    <row r="24" spans="1:5" ht="30.75" customHeight="1" x14ac:dyDescent="0.3">
      <c r="A24" s="4" t="s">
        <v>81</v>
      </c>
      <c r="B24" s="3" t="s">
        <v>88</v>
      </c>
      <c r="C24" s="5">
        <v>41157</v>
      </c>
      <c r="D24" s="3" t="str">
        <f>"9781907904608"</f>
        <v>9781907904608</v>
      </c>
      <c r="E24" s="6" t="s">
        <v>117</v>
      </c>
    </row>
    <row r="25" spans="1:5" ht="30.75" customHeight="1" x14ac:dyDescent="0.3">
      <c r="A25" s="4" t="s">
        <v>55</v>
      </c>
      <c r="B25" s="3" t="s">
        <v>86</v>
      </c>
      <c r="C25" s="5">
        <v>42237</v>
      </c>
      <c r="D25" s="3" t="str">
        <f>"9780702055010"</f>
        <v>9780702055010</v>
      </c>
      <c r="E25" s="6" t="s">
        <v>91</v>
      </c>
    </row>
    <row r="26" spans="1:5" ht="30.75" customHeight="1" x14ac:dyDescent="0.3">
      <c r="A26" s="4" t="s">
        <v>56</v>
      </c>
      <c r="B26" s="3" t="s">
        <v>5</v>
      </c>
      <c r="C26" s="5">
        <v>41954</v>
      </c>
      <c r="D26" s="3" t="str">
        <f>"9781118850978"</f>
        <v>9781118850978</v>
      </c>
      <c r="E26" s="6" t="s">
        <v>92</v>
      </c>
    </row>
    <row r="27" spans="1:5" ht="30.75" customHeight="1" x14ac:dyDescent="0.3">
      <c r="A27" s="4" t="s">
        <v>79</v>
      </c>
      <c r="B27" s="3" t="s">
        <v>86</v>
      </c>
      <c r="C27" s="5">
        <v>39213</v>
      </c>
      <c r="D27" s="3" t="str">
        <f>"9780723437888"</f>
        <v>9780723437888</v>
      </c>
      <c r="E27" s="6" t="s">
        <v>115</v>
      </c>
    </row>
    <row r="28" spans="1:5" ht="30.75" customHeight="1" x14ac:dyDescent="0.3">
      <c r="A28" s="4" t="s">
        <v>78</v>
      </c>
      <c r="B28" s="3" t="s">
        <v>86</v>
      </c>
      <c r="C28" s="5">
        <v>42101</v>
      </c>
      <c r="D28" s="3" t="str">
        <f>"9780723438953"</f>
        <v>9780723438953</v>
      </c>
      <c r="E28" s="6" t="s">
        <v>114</v>
      </c>
    </row>
    <row r="29" spans="1:5" ht="30.75" customHeight="1" x14ac:dyDescent="0.3">
      <c r="A29" s="4" t="s">
        <v>57</v>
      </c>
      <c r="B29" s="3" t="s">
        <v>5</v>
      </c>
      <c r="C29" s="5">
        <v>41850</v>
      </c>
      <c r="D29" s="3" t="str">
        <f>"9781118302750"</f>
        <v>9781118302750</v>
      </c>
      <c r="E29" s="6" t="s">
        <v>93</v>
      </c>
    </row>
    <row r="30" spans="1:5" ht="30.75" customHeight="1" x14ac:dyDescent="0.3">
      <c r="A30" s="4" t="s">
        <v>62</v>
      </c>
      <c r="B30" s="3" t="s">
        <v>86</v>
      </c>
      <c r="C30" s="5">
        <v>42759</v>
      </c>
      <c r="D30" s="3" t="str">
        <f>"9780702066894"</f>
        <v>9780702066894</v>
      </c>
      <c r="E30" s="6" t="s">
        <v>98</v>
      </c>
    </row>
    <row r="31" spans="1:5" ht="30.75" customHeight="1" x14ac:dyDescent="0.3">
      <c r="A31" s="4" t="s">
        <v>71</v>
      </c>
      <c r="B31" s="3" t="s">
        <v>5</v>
      </c>
      <c r="C31" s="5">
        <v>42450</v>
      </c>
      <c r="D31" s="3" t="str">
        <f>"9781118742044"</f>
        <v>9781118742044</v>
      </c>
      <c r="E31" s="6" t="s">
        <v>107</v>
      </c>
    </row>
    <row r="32" spans="1:5" ht="30.75" customHeight="1" x14ac:dyDescent="0.3">
      <c r="A32" s="4" t="s">
        <v>59</v>
      </c>
      <c r="B32" s="3" t="s">
        <v>5</v>
      </c>
      <c r="C32" s="5">
        <v>41726</v>
      </c>
      <c r="D32" s="3" t="str">
        <f>"9781118261217"</f>
        <v>9781118261217</v>
      </c>
      <c r="E32" s="6" t="s">
        <v>95</v>
      </c>
    </row>
    <row r="33" spans="1:5" ht="30.75" customHeight="1" x14ac:dyDescent="0.3">
      <c r="A33" s="4" t="s">
        <v>72</v>
      </c>
      <c r="B33" s="3" t="s">
        <v>5</v>
      </c>
      <c r="C33" s="5">
        <v>42300</v>
      </c>
      <c r="D33" s="3" t="str">
        <f>"9781118408636"</f>
        <v>9781118408636</v>
      </c>
      <c r="E33" s="6" t="s">
        <v>108</v>
      </c>
    </row>
    <row r="34" spans="1:5" ht="30.75" customHeight="1" x14ac:dyDescent="0.3">
      <c r="A34" s="4" t="s">
        <v>75</v>
      </c>
      <c r="B34" s="3" t="s">
        <v>5</v>
      </c>
      <c r="C34" s="5">
        <v>42300</v>
      </c>
      <c r="D34" s="3" t="str">
        <f>"9781118997819"</f>
        <v>9781118997819</v>
      </c>
      <c r="E34" s="6" t="s">
        <v>111</v>
      </c>
    </row>
    <row r="35" spans="1:5" ht="30.75" customHeight="1" x14ac:dyDescent="0.3">
      <c r="A35" s="4" t="s">
        <v>67</v>
      </c>
      <c r="B35" s="3" t="s">
        <v>86</v>
      </c>
      <c r="C35" s="5">
        <v>42579</v>
      </c>
      <c r="D35" s="3" t="str">
        <f>"9780702066009"</f>
        <v>9780702066009</v>
      </c>
      <c r="E35" s="7" t="s">
        <v>103</v>
      </c>
    </row>
    <row r="36" spans="1:5" ht="30.75" customHeight="1" x14ac:dyDescent="0.3">
      <c r="A36" s="4" t="s">
        <v>53</v>
      </c>
      <c r="B36" s="3" t="s">
        <v>5</v>
      </c>
      <c r="C36" s="5">
        <v>42929</v>
      </c>
      <c r="D36" s="3" t="str">
        <f>"9781119248699"</f>
        <v>9781119248699</v>
      </c>
      <c r="E36" s="7" t="s">
        <v>89</v>
      </c>
    </row>
    <row r="37" spans="1:5" ht="30.75" customHeight="1" x14ac:dyDescent="0.3">
      <c r="A37" s="4" t="s">
        <v>64</v>
      </c>
      <c r="B37" s="3" t="s">
        <v>5</v>
      </c>
      <c r="C37" s="5">
        <v>42647</v>
      </c>
      <c r="D37" s="3" t="str">
        <f>"9781119095927"</f>
        <v>9781119095927</v>
      </c>
      <c r="E37" s="6" t="s">
        <v>100</v>
      </c>
    </row>
    <row r="38" spans="1:5" ht="30.75" customHeight="1" x14ac:dyDescent="0.3">
      <c r="A38" s="4" t="s">
        <v>58</v>
      </c>
      <c r="B38" s="3" t="s">
        <v>5</v>
      </c>
      <c r="C38" s="5">
        <v>41638</v>
      </c>
      <c r="D38" s="3" t="str">
        <f>"9781118814482"</f>
        <v>9781118814482</v>
      </c>
      <c r="E38" s="6" t="s">
        <v>94</v>
      </c>
    </row>
    <row r="39" spans="1:5" ht="30.75" customHeight="1" x14ac:dyDescent="0.3">
      <c r="A39" s="4" t="s">
        <v>60</v>
      </c>
      <c r="B39" s="3" t="s">
        <v>5</v>
      </c>
      <c r="C39" s="5">
        <v>41561</v>
      </c>
      <c r="D39" s="3" t="str">
        <f>"9781118378229"</f>
        <v>9781118378229</v>
      </c>
      <c r="E39" s="6" t="s">
        <v>96</v>
      </c>
    </row>
    <row r="40" spans="1:5" ht="30.75" customHeight="1" x14ac:dyDescent="0.3">
      <c r="A40" s="4" t="s">
        <v>80</v>
      </c>
      <c r="B40" s="3" t="s">
        <v>5</v>
      </c>
      <c r="C40" s="5">
        <v>42122</v>
      </c>
      <c r="D40" s="3" t="str">
        <f>"9781118652305"</f>
        <v>9781118652305</v>
      </c>
      <c r="E40" s="6" t="s">
        <v>116</v>
      </c>
    </row>
    <row r="41" spans="1:5" ht="30.75" customHeight="1" x14ac:dyDescent="0.3">
      <c r="A41" s="4" t="s">
        <v>70</v>
      </c>
      <c r="B41" s="3" t="s">
        <v>23</v>
      </c>
      <c r="C41" s="5">
        <v>41673</v>
      </c>
      <c r="D41" s="3" t="str">
        <f>"9781135052614"</f>
        <v>9781135052614</v>
      </c>
      <c r="E41" s="6" t="s">
        <v>106</v>
      </c>
    </row>
    <row r="42" spans="1:5" ht="30.75" customHeight="1" x14ac:dyDescent="0.3">
      <c r="A42" s="4" t="s">
        <v>74</v>
      </c>
      <c r="B42" s="3" t="s">
        <v>86</v>
      </c>
      <c r="C42" s="5">
        <v>42347</v>
      </c>
      <c r="D42" s="3" t="str">
        <f>"9780702057298"</f>
        <v>9780702057298</v>
      </c>
      <c r="E42" s="6" t="s">
        <v>110</v>
      </c>
    </row>
    <row r="43" spans="1:5" ht="30.75" customHeight="1" x14ac:dyDescent="0.3">
      <c r="A43" s="4" t="s">
        <v>54</v>
      </c>
      <c r="B43" s="3" t="s">
        <v>5</v>
      </c>
      <c r="C43" s="5">
        <v>42342</v>
      </c>
      <c r="D43" s="3" t="str">
        <f>"9781118902417"</f>
        <v>9781118902417</v>
      </c>
      <c r="E43" s="6" t="s">
        <v>90</v>
      </c>
    </row>
    <row r="44" spans="1:5" ht="30.75" customHeight="1" x14ac:dyDescent="0.3">
      <c r="A44" s="4" t="s">
        <v>76</v>
      </c>
      <c r="B44" s="3" t="s">
        <v>5</v>
      </c>
      <c r="C44" s="5">
        <v>42237</v>
      </c>
      <c r="D44" s="3" t="str">
        <f>"9781118767320"</f>
        <v>9781118767320</v>
      </c>
      <c r="E44" s="6" t="s">
        <v>112</v>
      </c>
    </row>
    <row r="45" spans="1:5" ht="30.75" customHeight="1" x14ac:dyDescent="0.3">
      <c r="A45" s="4" t="s">
        <v>66</v>
      </c>
      <c r="B45" s="3" t="s">
        <v>86</v>
      </c>
      <c r="C45" s="5">
        <v>39811</v>
      </c>
      <c r="D45" s="3" t="str">
        <f>"9780702050879"</f>
        <v>9780702050879</v>
      </c>
      <c r="E45" s="6" t="s">
        <v>102</v>
      </c>
    </row>
    <row r="46" spans="1:5" ht="30.75" customHeight="1" x14ac:dyDescent="0.3">
      <c r="A46" s="4" t="s">
        <v>63</v>
      </c>
      <c r="B46" s="3" t="s">
        <v>5</v>
      </c>
      <c r="C46" s="5">
        <v>42674</v>
      </c>
      <c r="D46" s="3" t="str">
        <f>"9781119010807"</f>
        <v>9781119010807</v>
      </c>
      <c r="E46" s="6" t="s">
        <v>99</v>
      </c>
    </row>
    <row r="47" spans="1:5" ht="30.75" customHeight="1" x14ac:dyDescent="0.3">
      <c r="A47" s="4" t="s">
        <v>73</v>
      </c>
      <c r="B47" s="3" t="s">
        <v>86</v>
      </c>
      <c r="C47" s="5">
        <v>41456</v>
      </c>
      <c r="D47" s="3" t="str">
        <f>"9780702050718"</f>
        <v>9780702050718</v>
      </c>
      <c r="E47" s="6" t="s">
        <v>109</v>
      </c>
    </row>
    <row r="48" spans="1:5" ht="30.75" customHeight="1" x14ac:dyDescent="0.3">
      <c r="A48" s="4" t="s">
        <v>69</v>
      </c>
      <c r="B48" s="3" t="s">
        <v>5</v>
      </c>
      <c r="C48" s="5">
        <v>42517</v>
      </c>
      <c r="D48" s="3" t="str">
        <f>"9781118947807"</f>
        <v>9781118947807</v>
      </c>
      <c r="E48" s="6" t="s">
        <v>105</v>
      </c>
    </row>
    <row r="49" spans="1:5" ht="30.75" customHeight="1" x14ac:dyDescent="0.3">
      <c r="A49" s="4" t="s">
        <v>61</v>
      </c>
      <c r="B49" s="3" t="s">
        <v>87</v>
      </c>
      <c r="C49" s="5">
        <v>41773</v>
      </c>
      <c r="D49" s="3" t="str">
        <f>"9780080555935"</f>
        <v>9780080555935</v>
      </c>
      <c r="E49" s="6" t="s">
        <v>97</v>
      </c>
    </row>
    <row r="50" spans="1:5" ht="30.75" customHeight="1" x14ac:dyDescent="0.3">
      <c r="A50" s="4" t="s">
        <v>28</v>
      </c>
      <c r="B50" s="3" t="s">
        <v>27</v>
      </c>
      <c r="C50" s="5">
        <v>41787</v>
      </c>
      <c r="D50" s="3" t="str">
        <f>"9781447142379"</f>
        <v>9781447142379</v>
      </c>
      <c r="E50" s="6" t="s">
        <v>51</v>
      </c>
    </row>
    <row r="51" spans="1:5" ht="30.75" customHeight="1" x14ac:dyDescent="0.3">
      <c r="A51" s="4" t="s">
        <v>77</v>
      </c>
      <c r="B51" s="3" t="s">
        <v>5</v>
      </c>
      <c r="C51" s="5">
        <v>42170</v>
      </c>
      <c r="D51" s="3" t="str">
        <f>"9781118381892"</f>
        <v>9781118381892</v>
      </c>
      <c r="E51" s="6" t="s">
        <v>113</v>
      </c>
    </row>
    <row r="52" spans="1:5" ht="30.75" customHeight="1" x14ac:dyDescent="0.3">
      <c r="A52" s="4" t="s">
        <v>65</v>
      </c>
      <c r="B52" s="3" t="s">
        <v>7</v>
      </c>
      <c r="C52" s="5">
        <v>38321</v>
      </c>
      <c r="D52" s="3" t="str">
        <f>"9781138030237"</f>
        <v>9781138030237</v>
      </c>
      <c r="E52" s="6" t="s">
        <v>101</v>
      </c>
    </row>
    <row r="53" spans="1:5" ht="30.75" customHeight="1" x14ac:dyDescent="0.3">
      <c r="A53" s="4" t="s">
        <v>83</v>
      </c>
      <c r="B53" s="3" t="s">
        <v>86</v>
      </c>
      <c r="C53" s="5">
        <v>41309</v>
      </c>
      <c r="D53" s="3" t="str">
        <f>"9780723437697"</f>
        <v>9780723437697</v>
      </c>
      <c r="E53" s="6" t="s">
        <v>119</v>
      </c>
    </row>
    <row r="54" spans="1:5" ht="30.75" customHeight="1" x14ac:dyDescent="0.3">
      <c r="A54" s="4" t="s">
        <v>26</v>
      </c>
      <c r="B54" s="3" t="s">
        <v>27</v>
      </c>
      <c r="C54" s="5">
        <v>41773</v>
      </c>
      <c r="D54" s="3" t="str">
        <f>"9781447152774"</f>
        <v>9781447152774</v>
      </c>
      <c r="E54" s="6" t="s">
        <v>50</v>
      </c>
    </row>
    <row r="55" spans="1:5" ht="30.75" customHeight="1" x14ac:dyDescent="0.3">
      <c r="A55" s="4" t="s">
        <v>68</v>
      </c>
      <c r="B55" s="3" t="s">
        <v>5</v>
      </c>
      <c r="C55" s="5">
        <v>42579</v>
      </c>
      <c r="D55" s="3" t="str">
        <f>"9781118393857"</f>
        <v>9781118393857</v>
      </c>
      <c r="E55" s="6" t="s">
        <v>104</v>
      </c>
    </row>
    <row r="56" spans="1:5" ht="30.75" customHeight="1" x14ac:dyDescent="0.3">
      <c r="A56" s="4" t="s">
        <v>84</v>
      </c>
      <c r="B56" s="3" t="s">
        <v>7</v>
      </c>
      <c r="C56" s="5">
        <v>41941</v>
      </c>
      <c r="D56" s="3" t="str">
        <f>"9781482214963"</f>
        <v>9781482214963</v>
      </c>
      <c r="E56" s="6" t="s">
        <v>120</v>
      </c>
    </row>
  </sheetData>
  <autoFilter ref="A1:G56"/>
  <sortState ref="A2:E56">
    <sortCondition ref="A1"/>
  </sortState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3" r:id="rId42"/>
    <hyperlink ref="E44" r:id="rId43"/>
    <hyperlink ref="E45" r:id="rId44"/>
    <hyperlink ref="E46" r:id="rId45"/>
    <hyperlink ref="E47" r:id="rId46"/>
    <hyperlink ref="E48" r:id="rId47"/>
    <hyperlink ref="E49" r:id="rId48"/>
    <hyperlink ref="E50" r:id="rId49"/>
    <hyperlink ref="E51" r:id="rId50"/>
    <hyperlink ref="E52" r:id="rId51"/>
    <hyperlink ref="E53" r:id="rId52"/>
    <hyperlink ref="E54" r:id="rId53"/>
    <hyperlink ref="E55" r:id="rId54"/>
    <hyperlink ref="E56" r:id="rId55"/>
  </hyperlinks>
  <printOptions horizontalCentered="1" gridLines="1"/>
  <pageMargins left="0.11811023622047245" right="0.11811023622047245" top="0.74803149606299213" bottom="0.74803149606299213" header="0.31496062992125984" footer="0.31496062992125984"/>
  <pageSetup paperSize="9" scale="69" orientation="landscape" r:id="rId56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ExpenditureReport_377655</vt:lpstr>
      <vt:lpstr>ExpenditureReport_377655!Print_Titles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 Edina Pillok</dc:creator>
  <cp:lastModifiedBy>james</cp:lastModifiedBy>
  <dcterms:created xsi:type="dcterms:W3CDTF">2017-08-30T12:56:57Z</dcterms:created>
  <dcterms:modified xsi:type="dcterms:W3CDTF">2017-09-28T15:22:56Z</dcterms:modified>
</cp:coreProperties>
</file>